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9915"/>
  </bookViews>
  <sheets>
    <sheet name="Hækkanir -samanburður" sheetId="1" r:id="rId1"/>
    <sheet name="Breytingar á launum" sheetId="2" r:id="rId2"/>
    <sheet name="Sheet3" sheetId="3" r:id="rId3"/>
  </sheets>
  <calcPr calcId="145621" refMode="R1C1"/>
</workbook>
</file>

<file path=xl/calcChain.xml><?xml version="1.0" encoding="utf-8"?>
<calcChain xmlns="http://schemas.openxmlformats.org/spreadsheetml/2006/main">
  <c r="H8" i="1" l="1"/>
  <c r="H7" i="1"/>
  <c r="D4" i="1"/>
  <c r="E4" i="1"/>
  <c r="G4" i="1"/>
  <c r="M4" i="1"/>
  <c r="N4" i="1"/>
  <c r="S4" i="1" s="1"/>
  <c r="O4" i="1"/>
  <c r="D5" i="1"/>
  <c r="E5" i="1"/>
  <c r="F5" i="1"/>
  <c r="G5" i="1"/>
  <c r="M5" i="1"/>
  <c r="N5" i="1"/>
  <c r="O5" i="1"/>
  <c r="S5" i="1"/>
  <c r="D6" i="1"/>
  <c r="E6" i="1"/>
  <c r="H6" i="1" s="1"/>
  <c r="F6" i="1"/>
  <c r="G6" i="1"/>
  <c r="M6" i="1"/>
  <c r="N6" i="1"/>
  <c r="O6" i="1"/>
  <c r="M7" i="1"/>
  <c r="N7" i="1"/>
  <c r="O7" i="1"/>
  <c r="M8" i="1"/>
  <c r="N8" i="1"/>
  <c r="O8" i="1"/>
  <c r="M9" i="1"/>
  <c r="N9" i="1"/>
  <c r="O9" i="1"/>
  <c r="H4" i="1" l="1"/>
  <c r="H5" i="1"/>
  <c r="M10" i="1"/>
  <c r="O10" i="1"/>
  <c r="N10" i="1"/>
  <c r="S3" i="1"/>
</calcChain>
</file>

<file path=xl/sharedStrings.xml><?xml version="1.0" encoding="utf-8"?>
<sst xmlns="http://schemas.openxmlformats.org/spreadsheetml/2006/main" count="36" uniqueCount="25">
  <si>
    <t>Þingmenn</t>
  </si>
  <si>
    <t>Ráðherrar</t>
  </si>
  <si>
    <t xml:space="preserve">Samanburður á hækkunum lífeyris almannatrygginga og þjóðkjörinna fulltrúa (forsætisráðherra, ráðherrar og þingmenn).  </t>
  </si>
  <si>
    <t>Forsætisráðherra</t>
  </si>
  <si>
    <t>Útreikningar</t>
  </si>
  <si>
    <t>Samtals</t>
  </si>
  <si>
    <t>Lífeyrir almannatrygginga (með heimilisuppbót)</t>
  </si>
  <si>
    <t>júní</t>
  </si>
  <si>
    <t>okt</t>
  </si>
  <si>
    <t>2011 samtala</t>
  </si>
  <si>
    <t>Lífeyrir almannatrygginga (án heimilisuppbótar)</t>
  </si>
  <si>
    <t>Ár</t>
  </si>
  <si>
    <t>Hækkanir á mánuði  á árunum  2010-2015</t>
  </si>
  <si>
    <t xml:space="preserve">2011 fengu þjóðkjörnir fulltrúa hækkun í júní og október og eru þær lagðar saman. </t>
  </si>
  <si>
    <t xml:space="preserve">2011 fengu lífeyrisþegar hækkun í júní. </t>
  </si>
  <si>
    <t>Breytingar á launum þjóðkjörinna fulltrúa (forsætisráðherra, ráðherrar og þingmenn) og lífeyrisþegar</t>
  </si>
  <si>
    <t xml:space="preserve">Upphæðir á mánuði. Ár 2010 til 2015. </t>
  </si>
  <si>
    <t>Framfærsluviðmið TR með heimilisuppbót</t>
  </si>
  <si>
    <t>Framfærsluviðmið TR án heimilisuppbótar</t>
  </si>
  <si>
    <t xml:space="preserve">Samtals </t>
  </si>
  <si>
    <t xml:space="preserve">hækkun í júní og október. </t>
  </si>
  <si>
    <t xml:space="preserve">sbr. grein: </t>
  </si>
  <si>
    <t>http://www.visir.is/haekkunin-su-mesta-sidan-kjararadi-var-komid-a-fot/article/2015151118572</t>
  </si>
  <si>
    <t xml:space="preserve">Tölur úr grein: </t>
  </si>
  <si>
    <t xml:space="preserve">Visir 19.11.2015: Hækkunin sú mesta síðan kjararáð var komið á fót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</si>
</sst>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'Hækkanir -samanburður'!$A$4</c:f>
              <c:strCache>
                <c:ptCount val="1"/>
                <c:pt idx="0">
                  <c:v>Forsætisráðherra</c:v>
                </c:pt>
              </c:strCache>
            </c:strRef>
          </c:tx>
          <c:invertIfNegative val="0"/>
          <c:cat>
            <c:strRef>
              <c:f>'Hækkanir -samanburður'!$B$3:$H$3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Samtals</c:v>
                </c:pt>
              </c:strCache>
            </c:strRef>
          </c:cat>
          <c:val>
            <c:numRef>
              <c:f>'Hækkanir -samanburður'!$B$4:$H$4</c:f>
              <c:numCache>
                <c:formatCode>#,##0</c:formatCode>
                <c:ptCount val="7"/>
                <c:pt idx="0">
                  <c:v>0</c:v>
                </c:pt>
                <c:pt idx="1">
                  <c:v>217020</c:v>
                </c:pt>
                <c:pt idx="2">
                  <c:v>40321</c:v>
                </c:pt>
                <c:pt idx="3">
                  <c:v>38751</c:v>
                </c:pt>
                <c:pt idx="4">
                  <c:v>41857</c:v>
                </c:pt>
                <c:pt idx="5">
                  <c:v>118384</c:v>
                </c:pt>
                <c:pt idx="6">
                  <c:v>456333</c:v>
                </c:pt>
              </c:numCache>
            </c:numRef>
          </c:val>
        </c:ser>
        <c:ser>
          <c:idx val="1"/>
          <c:order val="1"/>
          <c:tx>
            <c:strRef>
              <c:f>'Hækkanir -samanburður'!$A$5</c:f>
              <c:strCache>
                <c:ptCount val="1"/>
                <c:pt idx="0">
                  <c:v>Ráðherrar</c:v>
                </c:pt>
              </c:strCache>
            </c:strRef>
          </c:tx>
          <c:invertIfNegative val="0"/>
          <c:cat>
            <c:strRef>
              <c:f>'Hækkanir -samanburður'!$B$3:$H$3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Samtals</c:v>
                </c:pt>
              </c:strCache>
            </c:strRef>
          </c:cat>
          <c:val>
            <c:numRef>
              <c:f>'Hækkanir -samanburður'!$B$5:$H$5</c:f>
              <c:numCache>
                <c:formatCode>#,##0</c:formatCode>
                <c:ptCount val="7"/>
                <c:pt idx="0">
                  <c:v>0</c:v>
                </c:pt>
                <c:pt idx="1">
                  <c:v>186144</c:v>
                </c:pt>
                <c:pt idx="2">
                  <c:v>36440</c:v>
                </c:pt>
                <c:pt idx="3">
                  <c:v>35022</c:v>
                </c:pt>
                <c:pt idx="4">
                  <c:v>37828</c:v>
                </c:pt>
                <c:pt idx="5">
                  <c:v>106991</c:v>
                </c:pt>
                <c:pt idx="6">
                  <c:v>402425</c:v>
                </c:pt>
              </c:numCache>
            </c:numRef>
          </c:val>
        </c:ser>
        <c:ser>
          <c:idx val="2"/>
          <c:order val="2"/>
          <c:tx>
            <c:strRef>
              <c:f>'Hækkanir -samanburður'!$A$6</c:f>
              <c:strCache>
                <c:ptCount val="1"/>
                <c:pt idx="0">
                  <c:v>Þingmenn</c:v>
                </c:pt>
              </c:strCache>
            </c:strRef>
          </c:tx>
          <c:invertIfNegative val="0"/>
          <c:cat>
            <c:strRef>
              <c:f>'Hækkanir -samanburður'!$B$3:$H$3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Samtals</c:v>
                </c:pt>
              </c:strCache>
            </c:strRef>
          </c:cat>
          <c:val>
            <c:numRef>
              <c:f>'Hækkanir -samanburður'!$B$6:$H$6</c:f>
              <c:numCache>
                <c:formatCode>#,##0</c:formatCode>
                <c:ptCount val="7"/>
                <c:pt idx="0">
                  <c:v>0</c:v>
                </c:pt>
                <c:pt idx="1">
                  <c:v>69559</c:v>
                </c:pt>
                <c:pt idx="2">
                  <c:v>20634</c:v>
                </c:pt>
                <c:pt idx="3">
                  <c:v>19831</c:v>
                </c:pt>
                <c:pt idx="4">
                  <c:v>21421</c:v>
                </c:pt>
                <c:pt idx="5">
                  <c:v>96585</c:v>
                </c:pt>
                <c:pt idx="6">
                  <c:v>228030</c:v>
                </c:pt>
              </c:numCache>
            </c:numRef>
          </c:val>
        </c:ser>
        <c:ser>
          <c:idx val="3"/>
          <c:order val="3"/>
          <c:tx>
            <c:strRef>
              <c:f>'Hækkanir -samanburður'!$A$7</c:f>
              <c:strCache>
                <c:ptCount val="1"/>
                <c:pt idx="0">
                  <c:v>Lífeyrir almannatrygginga (án heimilisuppbótar)</c:v>
                </c:pt>
              </c:strCache>
            </c:strRef>
          </c:tx>
          <c:invertIfNegative val="0"/>
          <c:cat>
            <c:strRef>
              <c:f>'Hækkanir -samanburður'!$B$3:$H$3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Samtals</c:v>
                </c:pt>
              </c:strCache>
            </c:strRef>
          </c:cat>
          <c:val>
            <c:numRef>
              <c:f>'Hækkanir -samanburður'!$B$7:$H$7</c:f>
              <c:numCache>
                <c:formatCode>#,##0</c:formatCode>
                <c:ptCount val="7"/>
                <c:pt idx="0">
                  <c:v>0</c:v>
                </c:pt>
                <c:pt idx="1">
                  <c:v>15530</c:v>
                </c:pt>
                <c:pt idx="2">
                  <c:v>5916</c:v>
                </c:pt>
                <c:pt idx="3">
                  <c:v>6823</c:v>
                </c:pt>
                <c:pt idx="4">
                  <c:v>6544</c:v>
                </c:pt>
                <c:pt idx="5">
                  <c:v>5649</c:v>
                </c:pt>
                <c:pt idx="6">
                  <c:v>40462</c:v>
                </c:pt>
              </c:numCache>
            </c:numRef>
          </c:val>
        </c:ser>
        <c:ser>
          <c:idx val="4"/>
          <c:order val="4"/>
          <c:tx>
            <c:strRef>
              <c:f>'Hækkanir -samanburður'!$A$8</c:f>
              <c:strCache>
                <c:ptCount val="1"/>
                <c:pt idx="0">
                  <c:v>Lífeyrir almannatrygginga (með heimilisuppbót)</c:v>
                </c:pt>
              </c:strCache>
            </c:strRef>
          </c:tx>
          <c:invertIfNegative val="0"/>
          <c:cat>
            <c:strRef>
              <c:f>'Hækkanir -samanburður'!$B$3:$H$3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Samtals</c:v>
                </c:pt>
              </c:strCache>
            </c:strRef>
          </c:cat>
          <c:val>
            <c:numRef>
              <c:f>'Hækkanir -samanburður'!$B$8:$H$8</c:f>
              <c:numCache>
                <c:formatCode>#,##0</c:formatCode>
                <c:ptCount val="7"/>
                <c:pt idx="0">
                  <c:v>0</c:v>
                </c:pt>
                <c:pt idx="1">
                  <c:v>16140</c:v>
                </c:pt>
                <c:pt idx="2">
                  <c:v>6865</c:v>
                </c:pt>
                <c:pt idx="3">
                  <c:v>7917</c:v>
                </c:pt>
                <c:pt idx="4">
                  <c:v>7593</c:v>
                </c:pt>
                <c:pt idx="5">
                  <c:v>6555</c:v>
                </c:pt>
                <c:pt idx="6">
                  <c:v>45070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81152"/>
        <c:axId val="44487040"/>
      </c:barChart>
      <c:catAx>
        <c:axId val="44481152"/>
        <c:scaling>
          <c:orientation val="minMax"/>
        </c:scaling>
        <c:delete val="0"/>
        <c:axPos val="b"/>
        <c:majorTickMark val="out"/>
        <c:minorTickMark val="none"/>
        <c:tickLblPos val="nextTo"/>
        <c:crossAx val="44487040"/>
        <c:crosses val="autoZero"/>
        <c:auto val="1"/>
        <c:lblAlgn val="ctr"/>
        <c:lblOffset val="100"/>
        <c:noMultiLvlLbl val="0"/>
      </c:catAx>
      <c:valAx>
        <c:axId val="444870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4481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'Breytingar á launum'!$A$5</c:f>
              <c:strCache>
                <c:ptCount val="1"/>
                <c:pt idx="0">
                  <c:v>Forsætisráðherra</c:v>
                </c:pt>
              </c:strCache>
            </c:strRef>
          </c:tx>
          <c:invertIfNegative val="0"/>
          <c:cat>
            <c:numRef>
              <c:f>'Breytingar á launum'!$B$4:$H$4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'Breytingar á launum'!$B$5:$H$5</c:f>
              <c:numCache>
                <c:formatCode>#,##0</c:formatCode>
                <c:ptCount val="7"/>
                <c:pt idx="0">
                  <c:v>935000</c:v>
                </c:pt>
                <c:pt idx="1">
                  <c:v>980815</c:v>
                </c:pt>
                <c:pt idx="2">
                  <c:v>1152020</c:v>
                </c:pt>
                <c:pt idx="3">
                  <c:v>1192341</c:v>
                </c:pt>
                <c:pt idx="4">
                  <c:v>1231092</c:v>
                </c:pt>
                <c:pt idx="5">
                  <c:v>1272949</c:v>
                </c:pt>
                <c:pt idx="6">
                  <c:v>1391333</c:v>
                </c:pt>
              </c:numCache>
            </c:numRef>
          </c:val>
        </c:ser>
        <c:ser>
          <c:idx val="1"/>
          <c:order val="1"/>
          <c:tx>
            <c:strRef>
              <c:f>'Breytingar á launum'!$A$6</c:f>
              <c:strCache>
                <c:ptCount val="1"/>
                <c:pt idx="0">
                  <c:v>Ráðherrar</c:v>
                </c:pt>
              </c:strCache>
            </c:strRef>
          </c:tx>
          <c:invertIfNegative val="0"/>
          <c:cat>
            <c:numRef>
              <c:f>'Breytingar á launum'!$B$4:$H$4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'Breytingar á launum'!$B$6:$H$6</c:f>
              <c:numCache>
                <c:formatCode>#,##0</c:formatCode>
                <c:ptCount val="7"/>
                <c:pt idx="0">
                  <c:v>855000</c:v>
                </c:pt>
                <c:pt idx="1">
                  <c:v>896895</c:v>
                </c:pt>
                <c:pt idx="2">
                  <c:v>1041144</c:v>
                </c:pt>
                <c:pt idx="3">
                  <c:v>1077584</c:v>
                </c:pt>
                <c:pt idx="4">
                  <c:v>1112606</c:v>
                </c:pt>
                <c:pt idx="5">
                  <c:v>1150434</c:v>
                </c:pt>
                <c:pt idx="6">
                  <c:v>1257425</c:v>
                </c:pt>
              </c:numCache>
            </c:numRef>
          </c:val>
        </c:ser>
        <c:ser>
          <c:idx val="2"/>
          <c:order val="2"/>
          <c:tx>
            <c:strRef>
              <c:f>'Breytingar á launum'!$A$7</c:f>
              <c:strCache>
                <c:ptCount val="1"/>
                <c:pt idx="0">
                  <c:v>Þingmenn</c:v>
                </c:pt>
              </c:strCache>
            </c:strRef>
          </c:tx>
          <c:invertIfNegative val="0"/>
          <c:cat>
            <c:numRef>
              <c:f>'Breytingar á launum'!$B$4:$H$4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'Breytingar á launum'!$B$7:$H$7</c:f>
              <c:numCache>
                <c:formatCode>#,##0</c:formatCode>
                <c:ptCount val="7"/>
                <c:pt idx="0">
                  <c:v>520000</c:v>
                </c:pt>
                <c:pt idx="1">
                  <c:v>545480</c:v>
                </c:pt>
                <c:pt idx="2">
                  <c:v>589559</c:v>
                </c:pt>
                <c:pt idx="3">
                  <c:v>610193</c:v>
                </c:pt>
                <c:pt idx="4">
                  <c:v>630024</c:v>
                </c:pt>
                <c:pt idx="5">
                  <c:v>651445</c:v>
                </c:pt>
                <c:pt idx="6">
                  <c:v>712030</c:v>
                </c:pt>
              </c:numCache>
            </c:numRef>
          </c:val>
        </c:ser>
        <c:ser>
          <c:idx val="3"/>
          <c:order val="3"/>
          <c:tx>
            <c:strRef>
              <c:f>'Breytingar á launum'!$A$8</c:f>
              <c:strCache>
                <c:ptCount val="1"/>
                <c:pt idx="0">
                  <c:v>Framfærsluviðmið TR með heimilisuppbót</c:v>
                </c:pt>
              </c:strCache>
            </c:strRef>
          </c:tx>
          <c:invertIfNegative val="0"/>
          <c:cat>
            <c:numRef>
              <c:f>'Breytingar á launum'!$B$4:$H$4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'Breytingar á launum'!$B$8:$H$8</c:f>
              <c:numCache>
                <c:formatCode>#,##0</c:formatCode>
                <c:ptCount val="7"/>
                <c:pt idx="0">
                  <c:v>180000</c:v>
                </c:pt>
                <c:pt idx="1">
                  <c:v>196140</c:v>
                </c:pt>
                <c:pt idx="2">
                  <c:v>196140</c:v>
                </c:pt>
                <c:pt idx="3">
                  <c:v>205005</c:v>
                </c:pt>
                <c:pt idx="4">
                  <c:v>210922</c:v>
                </c:pt>
                <c:pt idx="5">
                  <c:v>218515</c:v>
                </c:pt>
                <c:pt idx="6">
                  <c:v>225070</c:v>
                </c:pt>
              </c:numCache>
            </c:numRef>
          </c:val>
        </c:ser>
        <c:ser>
          <c:idx val="4"/>
          <c:order val="4"/>
          <c:tx>
            <c:strRef>
              <c:f>'Breytingar á launum'!$A$9</c:f>
              <c:strCache>
                <c:ptCount val="1"/>
                <c:pt idx="0">
                  <c:v>Framfærsluviðmið TR án heimilisuppbótar</c:v>
                </c:pt>
              </c:strCache>
            </c:strRef>
          </c:tx>
          <c:invertIfNegative val="0"/>
          <c:cat>
            <c:numRef>
              <c:f>'Breytingar á launum'!$B$4:$H$4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'Breytingar á launum'!$B$9:$H$9</c:f>
              <c:numCache>
                <c:formatCode>#,##0</c:formatCode>
                <c:ptCount val="7"/>
                <c:pt idx="0">
                  <c:v>153500</c:v>
                </c:pt>
                <c:pt idx="1">
                  <c:v>169030</c:v>
                </c:pt>
                <c:pt idx="2">
                  <c:v>169030</c:v>
                </c:pt>
                <c:pt idx="3">
                  <c:v>174946</c:v>
                </c:pt>
                <c:pt idx="4">
                  <c:v>181769</c:v>
                </c:pt>
                <c:pt idx="5">
                  <c:v>188313</c:v>
                </c:pt>
                <c:pt idx="6">
                  <c:v>193962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22880"/>
        <c:axId val="44536960"/>
      </c:barChart>
      <c:catAx>
        <c:axId val="4452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536960"/>
        <c:crosses val="autoZero"/>
        <c:auto val="1"/>
        <c:lblAlgn val="ctr"/>
        <c:lblOffset val="100"/>
        <c:noMultiLvlLbl val="0"/>
      </c:catAx>
      <c:valAx>
        <c:axId val="445369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4522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'Breytingar á launum'!$A$5</c:f>
              <c:strCache>
                <c:ptCount val="1"/>
                <c:pt idx="0">
                  <c:v>Forsætisráðherra</c:v>
                </c:pt>
              </c:strCache>
            </c:strRef>
          </c:tx>
          <c:marker>
            <c:symbol val="none"/>
          </c:marker>
          <c:cat>
            <c:numRef>
              <c:f>'Breytingar á launum'!$B$4:$H$4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'Breytingar á launum'!$B$5:$H$5</c:f>
              <c:numCache>
                <c:formatCode>#,##0</c:formatCode>
                <c:ptCount val="7"/>
                <c:pt idx="0">
                  <c:v>935000</c:v>
                </c:pt>
                <c:pt idx="1">
                  <c:v>980815</c:v>
                </c:pt>
                <c:pt idx="2">
                  <c:v>1152020</c:v>
                </c:pt>
                <c:pt idx="3">
                  <c:v>1192341</c:v>
                </c:pt>
                <c:pt idx="4">
                  <c:v>1231092</c:v>
                </c:pt>
                <c:pt idx="5">
                  <c:v>1272949</c:v>
                </c:pt>
                <c:pt idx="6">
                  <c:v>1391333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'Breytingar á launum'!$A$6</c:f>
              <c:strCache>
                <c:ptCount val="1"/>
                <c:pt idx="0">
                  <c:v>Ráðherrar</c:v>
                </c:pt>
              </c:strCache>
            </c:strRef>
          </c:tx>
          <c:marker>
            <c:symbol val="none"/>
          </c:marker>
          <c:cat>
            <c:numRef>
              <c:f>'Breytingar á launum'!$B$4:$H$4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'Breytingar á launum'!$B$6:$H$6</c:f>
              <c:numCache>
                <c:formatCode>#,##0</c:formatCode>
                <c:ptCount val="7"/>
                <c:pt idx="0">
                  <c:v>855000</c:v>
                </c:pt>
                <c:pt idx="1">
                  <c:v>896895</c:v>
                </c:pt>
                <c:pt idx="2">
                  <c:v>1041144</c:v>
                </c:pt>
                <c:pt idx="3">
                  <c:v>1077584</c:v>
                </c:pt>
                <c:pt idx="4">
                  <c:v>1112606</c:v>
                </c:pt>
                <c:pt idx="5">
                  <c:v>1150434</c:v>
                </c:pt>
                <c:pt idx="6">
                  <c:v>1257425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'Breytingar á launum'!$A$7</c:f>
              <c:strCache>
                <c:ptCount val="1"/>
                <c:pt idx="0">
                  <c:v>Þingmenn</c:v>
                </c:pt>
              </c:strCache>
            </c:strRef>
          </c:tx>
          <c:marker>
            <c:symbol val="none"/>
          </c:marker>
          <c:cat>
            <c:numRef>
              <c:f>'Breytingar á launum'!$B$4:$H$4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'Breytingar á launum'!$B$7:$H$7</c:f>
              <c:numCache>
                <c:formatCode>#,##0</c:formatCode>
                <c:ptCount val="7"/>
                <c:pt idx="0">
                  <c:v>520000</c:v>
                </c:pt>
                <c:pt idx="1">
                  <c:v>545480</c:v>
                </c:pt>
                <c:pt idx="2">
                  <c:v>589559</c:v>
                </c:pt>
                <c:pt idx="3">
                  <c:v>610193</c:v>
                </c:pt>
                <c:pt idx="4">
                  <c:v>630024</c:v>
                </c:pt>
                <c:pt idx="5">
                  <c:v>651445</c:v>
                </c:pt>
                <c:pt idx="6">
                  <c:v>712030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'Breytingar á launum'!$A$8</c:f>
              <c:strCache>
                <c:ptCount val="1"/>
                <c:pt idx="0">
                  <c:v>Framfærsluviðmið TR með heimilisuppbót</c:v>
                </c:pt>
              </c:strCache>
            </c:strRef>
          </c:tx>
          <c:marker>
            <c:symbol val="none"/>
          </c:marker>
          <c:cat>
            <c:numRef>
              <c:f>'Breytingar á launum'!$B$4:$H$4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'Breytingar á launum'!$B$8:$H$8</c:f>
              <c:numCache>
                <c:formatCode>#,##0</c:formatCode>
                <c:ptCount val="7"/>
                <c:pt idx="0">
                  <c:v>180000</c:v>
                </c:pt>
                <c:pt idx="1">
                  <c:v>196140</c:v>
                </c:pt>
                <c:pt idx="2">
                  <c:v>196140</c:v>
                </c:pt>
                <c:pt idx="3">
                  <c:v>205005</c:v>
                </c:pt>
                <c:pt idx="4">
                  <c:v>210922</c:v>
                </c:pt>
                <c:pt idx="5">
                  <c:v>218515</c:v>
                </c:pt>
                <c:pt idx="6">
                  <c:v>225070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'Breytingar á launum'!$A$9</c:f>
              <c:strCache>
                <c:ptCount val="1"/>
                <c:pt idx="0">
                  <c:v>Framfærsluviðmið TR án heimilisuppbótar</c:v>
                </c:pt>
              </c:strCache>
            </c:strRef>
          </c:tx>
          <c:marker>
            <c:symbol val="none"/>
          </c:marker>
          <c:cat>
            <c:numRef>
              <c:f>'Breytingar á launum'!$B$4:$H$4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'Breytingar á launum'!$B$9:$H$9</c:f>
              <c:numCache>
                <c:formatCode>#,##0</c:formatCode>
                <c:ptCount val="7"/>
                <c:pt idx="0">
                  <c:v>153500</c:v>
                </c:pt>
                <c:pt idx="1">
                  <c:v>169030</c:v>
                </c:pt>
                <c:pt idx="2">
                  <c:v>169030</c:v>
                </c:pt>
                <c:pt idx="3">
                  <c:v>174946</c:v>
                </c:pt>
                <c:pt idx="4">
                  <c:v>181769</c:v>
                </c:pt>
                <c:pt idx="5">
                  <c:v>188313</c:v>
                </c:pt>
                <c:pt idx="6">
                  <c:v>193962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75072"/>
        <c:axId val="108676608"/>
      </c:lineChart>
      <c:catAx>
        <c:axId val="10867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676608"/>
        <c:crosses val="autoZero"/>
        <c:auto val="1"/>
        <c:lblAlgn val="ctr"/>
        <c:lblOffset val="100"/>
        <c:noMultiLvlLbl val="0"/>
      </c:catAx>
      <c:valAx>
        <c:axId val="108676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8675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1209674</xdr:colOff>
      <xdr:row>11</xdr:row>
      <xdr:rowOff>142874</xdr:rowOff>
    </xdr:from>
    <xdr:to>
      <xdr:col>7</xdr:col>
      <xdr:colOff>247649</xdr:colOff>
      <xdr:row>33</xdr:row>
      <xdr:rowOff>38099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514350</xdr:colOff>
      <xdr:row>4</xdr:row>
      <xdr:rowOff>90487</xdr:rowOff>
    </xdr:from>
    <xdr:to>
      <xdr:col>17</xdr:col>
      <xdr:colOff>209550</xdr:colOff>
      <xdr:row>18</xdr:row>
      <xdr:rowOff>166687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1238250</xdr:colOff>
      <xdr:row>10</xdr:row>
      <xdr:rowOff>133350</xdr:rowOff>
    </xdr:from>
    <xdr:to>
      <xdr:col>6</xdr:col>
      <xdr:colOff>590550</xdr:colOff>
      <xdr:row>30</xdr:row>
      <xdr:rowOff>33337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workbookViewId="0">
      <selection activeCell="I3" sqref="I3"/>
    </sheetView>
  </sheetViews>
  <sheetFormatPr defaultRowHeight="15" x14ac:dyDescent="0.25"/>
  <cols>
    <col min="1" max="1" width="47.42578125" customWidth="1"/>
    <col min="13" max="13" width="19" customWidth="1"/>
    <col min="14" max="14" width="10" customWidth="1"/>
  </cols>
  <sheetData>
    <row r="1" spans="1:19" x14ac:dyDescent="0.25">
      <c r="A1" t="s">
        <v>2</v>
      </c>
      <c r="M1" t="s">
        <v>4</v>
      </c>
    </row>
    <row r="2" spans="1:19" x14ac:dyDescent="0.25">
      <c r="A2" t="s">
        <v>12</v>
      </c>
      <c r="B2" t="s">
        <v>21</v>
      </c>
      <c r="M2" t="s">
        <v>3</v>
      </c>
      <c r="N2" t="s">
        <v>1</v>
      </c>
      <c r="O2" t="s">
        <v>0</v>
      </c>
      <c r="Q2" t="s">
        <v>9</v>
      </c>
      <c r="S2" t="s">
        <v>20</v>
      </c>
    </row>
    <row r="3" spans="1:19" x14ac:dyDescent="0.25">
      <c r="A3" t="s">
        <v>11</v>
      </c>
      <c r="B3" s="3">
        <v>2010</v>
      </c>
      <c r="C3" s="3">
        <v>2011</v>
      </c>
      <c r="D3" s="3">
        <v>2012</v>
      </c>
      <c r="E3" s="3">
        <v>2013</v>
      </c>
      <c r="F3" s="3">
        <v>2014</v>
      </c>
      <c r="G3" s="3">
        <v>2015</v>
      </c>
      <c r="H3" s="3" t="s">
        <v>5</v>
      </c>
      <c r="L3">
        <v>2010</v>
      </c>
      <c r="M3">
        <v>0</v>
      </c>
      <c r="N3">
        <v>0</v>
      </c>
      <c r="O3">
        <v>0</v>
      </c>
      <c r="Q3" t="s">
        <v>3</v>
      </c>
      <c r="S3" s="1">
        <f>M4+M5</f>
        <v>217020</v>
      </c>
    </row>
    <row r="4" spans="1:19" x14ac:dyDescent="0.25">
      <c r="A4" t="s">
        <v>3</v>
      </c>
      <c r="B4" s="1">
        <v>0</v>
      </c>
      <c r="C4" s="1">
        <v>217020</v>
      </c>
      <c r="D4" s="1">
        <f>1192341-1152020</f>
        <v>40321</v>
      </c>
      <c r="E4" s="1">
        <f>1231092-1192341</f>
        <v>38751</v>
      </c>
      <c r="F4" s="1">
        <v>41857</v>
      </c>
      <c r="G4" s="1">
        <f>1391333-1272949</f>
        <v>118384</v>
      </c>
      <c r="H4" s="2">
        <f>SUM(B4:G4)</f>
        <v>456333</v>
      </c>
      <c r="K4" t="s">
        <v>7</v>
      </c>
      <c r="L4">
        <v>2011</v>
      </c>
      <c r="M4">
        <f>980815-935000</f>
        <v>45815</v>
      </c>
      <c r="N4">
        <f>896895-855000</f>
        <v>41895</v>
      </c>
      <c r="O4">
        <f>545480-520000</f>
        <v>25480</v>
      </c>
      <c r="Q4" t="s">
        <v>1</v>
      </c>
      <c r="S4" s="1">
        <f>N4+N5</f>
        <v>186144</v>
      </c>
    </row>
    <row r="5" spans="1:19" x14ac:dyDescent="0.25">
      <c r="A5" t="s">
        <v>1</v>
      </c>
      <c r="B5" s="1">
        <v>0</v>
      </c>
      <c r="C5" s="1">
        <v>186144</v>
      </c>
      <c r="D5" s="1">
        <f>1077584-1041144</f>
        <v>36440</v>
      </c>
      <c r="E5" s="1">
        <f>1112606-1077584</f>
        <v>35022</v>
      </c>
      <c r="F5" s="1">
        <f>1150434-1112606</f>
        <v>37828</v>
      </c>
      <c r="G5" s="1">
        <f>1257425-1150434</f>
        <v>106991</v>
      </c>
      <c r="H5" s="2">
        <f>SUM(B5:G5)</f>
        <v>402425</v>
      </c>
      <c r="K5" t="s">
        <v>8</v>
      </c>
      <c r="L5">
        <v>2011</v>
      </c>
      <c r="M5">
        <f>1152020-980815</f>
        <v>171205</v>
      </c>
      <c r="N5">
        <f>1041144-896895</f>
        <v>144249</v>
      </c>
      <c r="O5">
        <f>589559-545480</f>
        <v>44079</v>
      </c>
      <c r="Q5" t="s">
        <v>0</v>
      </c>
      <c r="S5" s="1">
        <f>O4+O5</f>
        <v>69559</v>
      </c>
    </row>
    <row r="6" spans="1:19" x14ac:dyDescent="0.25">
      <c r="A6" t="s">
        <v>0</v>
      </c>
      <c r="B6" s="1">
        <v>0</v>
      </c>
      <c r="C6" s="1">
        <v>69559</v>
      </c>
      <c r="D6" s="1">
        <f>610193-589559</f>
        <v>20634</v>
      </c>
      <c r="E6" s="1">
        <f>630024-610193</f>
        <v>19831</v>
      </c>
      <c r="F6" s="1">
        <f>651445-630024</f>
        <v>21421</v>
      </c>
      <c r="G6" s="1">
        <f>712030-615445</f>
        <v>96585</v>
      </c>
      <c r="H6" s="2">
        <f>SUM(C6:G6)</f>
        <v>228030</v>
      </c>
      <c r="L6">
        <v>2012</v>
      </c>
      <c r="M6">
        <f>1192341-1152020</f>
        <v>40321</v>
      </c>
      <c r="N6">
        <f>1077584-1041144</f>
        <v>36440</v>
      </c>
      <c r="O6">
        <f>610193-589559</f>
        <v>20634</v>
      </c>
    </row>
    <row r="7" spans="1:19" x14ac:dyDescent="0.25">
      <c r="A7" t="s">
        <v>10</v>
      </c>
      <c r="B7" s="1">
        <v>0</v>
      </c>
      <c r="C7" s="1">
        <v>15530</v>
      </c>
      <c r="D7" s="1">
        <v>5916</v>
      </c>
      <c r="E7" s="1">
        <v>6823</v>
      </c>
      <c r="F7" s="1">
        <v>6544</v>
      </c>
      <c r="G7" s="1">
        <v>5649</v>
      </c>
      <c r="H7" s="2">
        <f>SUM(B7:G7)</f>
        <v>40462</v>
      </c>
      <c r="L7">
        <v>2013</v>
      </c>
      <c r="M7">
        <f>1231092-1192341</f>
        <v>38751</v>
      </c>
      <c r="N7">
        <f>1112606-1077584</f>
        <v>35022</v>
      </c>
      <c r="O7">
        <f>630024-610193</f>
        <v>19831</v>
      </c>
    </row>
    <row r="8" spans="1:19" x14ac:dyDescent="0.25">
      <c r="A8" t="s">
        <v>6</v>
      </c>
      <c r="B8" s="1">
        <v>0</v>
      </c>
      <c r="C8" s="1">
        <v>16140</v>
      </c>
      <c r="D8" s="1">
        <v>6865</v>
      </c>
      <c r="E8" s="1">
        <v>7917</v>
      </c>
      <c r="F8" s="1">
        <v>7593</v>
      </c>
      <c r="G8" s="1">
        <v>6555</v>
      </c>
      <c r="H8" s="2">
        <f>SUM(B8:G8)</f>
        <v>45070</v>
      </c>
      <c r="L8">
        <v>2014</v>
      </c>
      <c r="M8">
        <f>1272949-1231092</f>
        <v>41857</v>
      </c>
      <c r="N8">
        <f>1150434-1112606</f>
        <v>37828</v>
      </c>
      <c r="O8">
        <f>651445-630024</f>
        <v>21421</v>
      </c>
    </row>
    <row r="9" spans="1:19" x14ac:dyDescent="0.25">
      <c r="D9" s="1"/>
      <c r="E9" s="1"/>
      <c r="F9" s="1"/>
      <c r="G9" s="1"/>
      <c r="H9" s="1"/>
      <c r="I9" s="1"/>
      <c r="J9" s="1"/>
      <c r="L9">
        <v>2015</v>
      </c>
      <c r="M9">
        <f>1391333-1272949</f>
        <v>118384</v>
      </c>
      <c r="N9">
        <f>1257425-1150434</f>
        <v>106991</v>
      </c>
      <c r="O9">
        <f>712030-615445</f>
        <v>96585</v>
      </c>
    </row>
    <row r="10" spans="1:19" x14ac:dyDescent="0.25">
      <c r="A10" t="s">
        <v>13</v>
      </c>
      <c r="L10" s="3" t="s">
        <v>19</v>
      </c>
      <c r="M10" s="3">
        <f>SUM(M4:M9)</f>
        <v>456333</v>
      </c>
      <c r="N10" s="3">
        <f>SUM(N4:N9)</f>
        <v>402425</v>
      </c>
      <c r="O10" s="3">
        <f>SUM(O3:O9)</f>
        <v>228030</v>
      </c>
    </row>
    <row r="11" spans="1:19" x14ac:dyDescent="0.25">
      <c r="A11" t="s">
        <v>14</v>
      </c>
      <c r="B11" t="s">
        <v>23</v>
      </c>
      <c r="D11" t="s">
        <v>22</v>
      </c>
    </row>
    <row r="12" spans="1:19" x14ac:dyDescent="0.25">
      <c r="I12" t="s">
        <v>24</v>
      </c>
    </row>
  </sheetData>
  <sheetProtection password="CC46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workbookViewId="0">
      <selection activeCell="J24" sqref="J24"/>
    </sheetView>
  </sheetViews>
  <sheetFormatPr defaultRowHeight="15" x14ac:dyDescent="0.25"/>
  <cols>
    <col min="1" max="1" width="44.85546875" customWidth="1"/>
  </cols>
  <sheetData>
    <row r="2" spans="1:8" x14ac:dyDescent="0.25">
      <c r="A2" t="s">
        <v>15</v>
      </c>
    </row>
    <row r="3" spans="1:8" x14ac:dyDescent="0.25">
      <c r="A3" t="s">
        <v>16</v>
      </c>
      <c r="C3" t="s">
        <v>7</v>
      </c>
      <c r="D3" t="s">
        <v>8</v>
      </c>
    </row>
    <row r="4" spans="1:8" x14ac:dyDescent="0.25">
      <c r="B4" s="3">
        <v>2010</v>
      </c>
      <c r="C4" s="3">
        <v>2011</v>
      </c>
      <c r="D4" s="3">
        <v>2011</v>
      </c>
      <c r="E4" s="3">
        <v>2012</v>
      </c>
      <c r="F4" s="3">
        <v>2013</v>
      </c>
      <c r="G4" s="3">
        <v>2014</v>
      </c>
      <c r="H4" s="3">
        <v>2015</v>
      </c>
    </row>
    <row r="5" spans="1:8" x14ac:dyDescent="0.25">
      <c r="A5" t="s">
        <v>3</v>
      </c>
      <c r="B5" s="1">
        <v>935000</v>
      </c>
      <c r="C5" s="1">
        <v>980815</v>
      </c>
      <c r="D5" s="1">
        <v>1152020</v>
      </c>
      <c r="E5" s="1">
        <v>1192341</v>
      </c>
      <c r="F5" s="1">
        <v>1231092</v>
      </c>
      <c r="G5" s="1">
        <v>1272949</v>
      </c>
      <c r="H5" s="1">
        <v>1391333</v>
      </c>
    </row>
    <row r="6" spans="1:8" x14ac:dyDescent="0.25">
      <c r="A6" t="s">
        <v>1</v>
      </c>
      <c r="B6" s="1">
        <v>855000</v>
      </c>
      <c r="C6" s="1">
        <v>896895</v>
      </c>
      <c r="D6" s="1">
        <v>1041144</v>
      </c>
      <c r="E6" s="1">
        <v>1077584</v>
      </c>
      <c r="F6" s="1">
        <v>1112606</v>
      </c>
      <c r="G6" s="1">
        <v>1150434</v>
      </c>
      <c r="H6" s="1">
        <v>1257425</v>
      </c>
    </row>
    <row r="7" spans="1:8" x14ac:dyDescent="0.25">
      <c r="A7" t="s">
        <v>0</v>
      </c>
      <c r="B7" s="1">
        <v>520000</v>
      </c>
      <c r="C7" s="1">
        <v>545480</v>
      </c>
      <c r="D7" s="1">
        <v>589559</v>
      </c>
      <c r="E7" s="1">
        <v>610193</v>
      </c>
      <c r="F7" s="1">
        <v>630024</v>
      </c>
      <c r="G7" s="1">
        <v>651445</v>
      </c>
      <c r="H7" s="1">
        <v>712030</v>
      </c>
    </row>
    <row r="8" spans="1:8" x14ac:dyDescent="0.25">
      <c r="A8" t="s">
        <v>17</v>
      </c>
      <c r="B8" s="1">
        <v>180000</v>
      </c>
      <c r="C8" s="1">
        <v>196140</v>
      </c>
      <c r="D8" s="1">
        <v>196140</v>
      </c>
      <c r="E8" s="1">
        <v>205005</v>
      </c>
      <c r="F8" s="1">
        <v>210922</v>
      </c>
      <c r="G8" s="1">
        <v>218515</v>
      </c>
      <c r="H8" s="1">
        <v>225070</v>
      </c>
    </row>
    <row r="9" spans="1:8" x14ac:dyDescent="0.25">
      <c r="A9" t="s">
        <v>18</v>
      </c>
      <c r="B9" s="1">
        <v>153500</v>
      </c>
      <c r="C9" s="1">
        <v>169030</v>
      </c>
      <c r="D9" s="1">
        <v>169030</v>
      </c>
      <c r="E9" s="1">
        <v>174946</v>
      </c>
      <c r="F9" s="1">
        <v>181769</v>
      </c>
      <c r="G9" s="1">
        <v>188313</v>
      </c>
      <c r="H9" s="1">
        <v>193962</v>
      </c>
    </row>
  </sheetData>
  <pageMargins left="0.7" right="0.7" top="0.75" bottom="0.75" header="0.3" footer="0.3"/>
  <pageSetup paperSize="230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Hækkanir -samanburður</vt:lpstr>
      <vt:lpstr>Breytingar á launum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Sigríður Hanna Ingólfsdóttir</dc:creator>
  <cp:lastModifiedBy>Sigríður Hanna Ingólfsdóttir</cp:lastModifiedBy>
  <cp:lastPrinted>2015-11-20T14:54:46Z</cp:lastPrinted>
  <dcterms:created xsi:type="dcterms:W3CDTF">2015-11-20T13:56:44Z</dcterms:created>
  <dcterms:modified xsi:type="dcterms:W3CDTF">2015-11-24T13:47:03Z</dcterms:modified>
</cp:coreProperties>
</file>